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8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Sheet1!$A$1:$S$20</definedName>
  </definedNames>
  <calcPr calcId="144525"/>
</workbook>
</file>

<file path=xl/calcChain.xml><?xml version="1.0" encoding="utf-8"?>
<calcChain xmlns="http://schemas.openxmlformats.org/spreadsheetml/2006/main">
  <c r="T14" i="1" l="1"/>
  <c r="T12" i="1"/>
  <c r="T17" i="1"/>
  <c r="S9" i="1" l="1"/>
  <c r="S16" i="1" l="1"/>
  <c r="I16" i="1"/>
  <c r="R16" i="1"/>
  <c r="R12" i="1"/>
  <c r="I12" i="1"/>
  <c r="R14" i="1"/>
  <c r="I14" i="1"/>
  <c r="R15" i="1"/>
  <c r="R11" i="1"/>
  <c r="I11" i="1"/>
  <c r="I17" i="1"/>
  <c r="O17" i="1"/>
  <c r="R17" i="1"/>
  <c r="H10" i="1"/>
  <c r="F8" i="1"/>
</calcChain>
</file>

<file path=xl/sharedStrings.xml><?xml version="1.0" encoding="utf-8"?>
<sst xmlns="http://schemas.openxmlformats.org/spreadsheetml/2006/main" count="49" uniqueCount="40">
  <si>
    <t>Anthony DeSisto</t>
  </si>
  <si>
    <t>Solicitor</t>
  </si>
  <si>
    <t>John Massed</t>
  </si>
  <si>
    <t>DPW - Director</t>
  </si>
  <si>
    <t>Edward Borges</t>
  </si>
  <si>
    <t>Police</t>
  </si>
  <si>
    <t>Roy Borges</t>
  </si>
  <si>
    <t>Daniel Lagarto</t>
  </si>
  <si>
    <t>Joseph Loiselle</t>
  </si>
  <si>
    <t xml:space="preserve">Michael Marcello </t>
  </si>
  <si>
    <t>Christopher Perreault</t>
  </si>
  <si>
    <t>Kristen Beaulieu</t>
  </si>
  <si>
    <t>Joel Morrissett</t>
  </si>
  <si>
    <t>Town of Warren</t>
  </si>
  <si>
    <t>2016 Earnings</t>
  </si>
  <si>
    <t>Employee Name</t>
  </si>
  <si>
    <t>Department</t>
  </si>
  <si>
    <t>Wages</t>
  </si>
  <si>
    <t>Includes Attendance Premium/Retirement payout = $34,437</t>
  </si>
  <si>
    <t>Planning/Zoning</t>
  </si>
  <si>
    <t>Attendance</t>
  </si>
  <si>
    <t>Premium</t>
  </si>
  <si>
    <t>Longevity</t>
  </si>
  <si>
    <t>Other</t>
  </si>
  <si>
    <t>Clothing</t>
  </si>
  <si>
    <t>Pre-Tax</t>
  </si>
  <si>
    <t>Earning</t>
  </si>
  <si>
    <t>OverTime</t>
  </si>
  <si>
    <t>Differential</t>
  </si>
  <si>
    <t>Road Duty</t>
  </si>
  <si>
    <t>Holiday</t>
  </si>
  <si>
    <t>Education</t>
  </si>
  <si>
    <t xml:space="preserve">Medical </t>
  </si>
  <si>
    <t>Reimbursement</t>
  </si>
  <si>
    <t xml:space="preserve"> (Medical Co-Pay)</t>
  </si>
  <si>
    <t>Earnings</t>
  </si>
  <si>
    <t>Total Medicare Wages</t>
  </si>
  <si>
    <t>OT Hours</t>
  </si>
  <si>
    <t xml:space="preserve">AT Time and </t>
  </si>
  <si>
    <t>a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</si>
</sst>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167" fontId="0" fillId="0" borderId="0" xfId="2" applyNumberFormat="1" applyFont="1"/>
    <xf numFmtId="44" fontId="2" fillId="0" borderId="0" xfId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workbookViewId="0">
      <selection activeCell="T5" sqref="T5:T6"/>
    </sheetView>
  </sheetViews>
  <sheetFormatPr defaultRowHeight="15" x14ac:dyDescent="0.25"/>
  <cols>
    <col min="1" max="1" width="18.42578125" customWidth="1"/>
    <col min="3" max="3" width="14.140625" bestFit="1" customWidth="1"/>
    <col min="5" max="5" width="20.7109375" style="1" bestFit="1" customWidth="1"/>
    <col min="6" max="6" width="12.5703125" style="1" bestFit="1" customWidth="1"/>
    <col min="7" max="7" width="17.28515625" style="1" bestFit="1" customWidth="1"/>
    <col min="8" max="8" width="11.5703125" style="1" bestFit="1" customWidth="1"/>
    <col min="9" max="12" width="11.5703125" style="1" customWidth="1"/>
    <col min="13" max="13" width="11.5703125" style="1" bestFit="1" customWidth="1"/>
    <col min="14" max="14" width="10.5703125" style="1" bestFit="1" customWidth="1"/>
    <col min="15" max="16" width="10.5703125" style="1" customWidth="1"/>
    <col min="17" max="17" width="16.85546875" style="1" bestFit="1" customWidth="1"/>
    <col min="18" max="18" width="18.140625" style="1" bestFit="1" customWidth="1"/>
    <col min="19" max="19" width="11.28515625" style="1" bestFit="1" customWidth="1"/>
    <col min="20" max="20" width="12.5703125" style="1" bestFit="1" customWidth="1"/>
    <col min="21" max="22" width="9.140625" style="1"/>
  </cols>
  <sheetData>
    <row r="1" spans="1:27" x14ac:dyDescent="0.25">
      <c r="A1" t="s">
        <v>13</v>
      </c>
    </row>
    <row r="2" spans="1:27" x14ac:dyDescent="0.25">
      <c r="A2" t="s">
        <v>14</v>
      </c>
    </row>
    <row r="3" spans="1:27" x14ac:dyDescent="0.25">
      <c r="E3" s="4">
        <v>1099</v>
      </c>
    </row>
    <row r="4" spans="1:27" x14ac:dyDescent="0.25">
      <c r="A4" s="2" t="s">
        <v>15</v>
      </c>
      <c r="B4" s="2"/>
      <c r="C4" s="2" t="s">
        <v>16</v>
      </c>
      <c r="D4" s="2"/>
      <c r="E4" s="3" t="s">
        <v>36</v>
      </c>
      <c r="F4" s="3" t="s">
        <v>1</v>
      </c>
      <c r="G4" s="3" t="s">
        <v>19</v>
      </c>
      <c r="H4" s="3" t="s">
        <v>17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20</v>
      </c>
      <c r="N4" s="3" t="s">
        <v>22</v>
      </c>
      <c r="O4" s="3" t="s">
        <v>24</v>
      </c>
      <c r="P4" s="3" t="s">
        <v>31</v>
      </c>
      <c r="Q4" s="3" t="s">
        <v>32</v>
      </c>
      <c r="R4" s="3" t="s">
        <v>25</v>
      </c>
      <c r="S4" s="1" t="s">
        <v>23</v>
      </c>
      <c r="T4" s="1" t="s">
        <v>37</v>
      </c>
    </row>
    <row r="5" spans="1:27" x14ac:dyDescent="0.25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 t="s">
        <v>21</v>
      </c>
      <c r="N5" s="3"/>
      <c r="O5" s="3"/>
      <c r="P5" s="3"/>
      <c r="Q5" s="3" t="s">
        <v>33</v>
      </c>
      <c r="R5" s="3" t="s">
        <v>26</v>
      </c>
      <c r="S5" s="1" t="s">
        <v>25</v>
      </c>
      <c r="T5" s="6" t="s">
        <v>38</v>
      </c>
    </row>
    <row r="6" spans="1:27" x14ac:dyDescent="0.2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 t="s">
        <v>34</v>
      </c>
      <c r="S6" s="1" t="s">
        <v>35</v>
      </c>
      <c r="T6" s="6" t="s">
        <v>39</v>
      </c>
    </row>
    <row r="7" spans="1:27" x14ac:dyDescent="0.25">
      <c r="A7" s="2"/>
      <c r="B7" s="2"/>
      <c r="C7" s="2"/>
      <c r="D7" s="2"/>
      <c r="E7" s="3"/>
    </row>
    <row r="8" spans="1:27" x14ac:dyDescent="0.25">
      <c r="A8" t="s">
        <v>0</v>
      </c>
      <c r="C8" t="s">
        <v>1</v>
      </c>
      <c r="E8" s="1">
        <v>121286.66</v>
      </c>
      <c r="F8" s="1">
        <f>60752.5+44832.96</f>
        <v>105585.45999999999</v>
      </c>
      <c r="G8" s="1">
        <v>15701.2</v>
      </c>
    </row>
    <row r="9" spans="1:27" x14ac:dyDescent="0.25">
      <c r="A9" t="s">
        <v>10</v>
      </c>
      <c r="C9" t="s">
        <v>5</v>
      </c>
      <c r="E9" s="1">
        <v>119724.8</v>
      </c>
      <c r="H9" s="1">
        <v>62137.08</v>
      </c>
      <c r="I9" s="1">
        <v>37865.85</v>
      </c>
      <c r="J9" s="1">
        <v>972.65</v>
      </c>
      <c r="L9" s="1">
        <v>4083.28</v>
      </c>
      <c r="M9" s="1">
        <v>3024</v>
      </c>
      <c r="N9" s="1">
        <v>4722.59</v>
      </c>
      <c r="O9" s="1">
        <v>1700</v>
      </c>
      <c r="P9" s="1">
        <v>900</v>
      </c>
      <c r="Q9" s="1">
        <v>5156.6000000000004</v>
      </c>
      <c r="S9" s="1">
        <f>-726.96-110.29</f>
        <v>-837.25</v>
      </c>
      <c r="T9" s="5">
        <v>792</v>
      </c>
    </row>
    <row r="10" spans="1:27" x14ac:dyDescent="0.25">
      <c r="A10" t="s">
        <v>2</v>
      </c>
      <c r="C10" t="s">
        <v>3</v>
      </c>
      <c r="E10" s="1">
        <v>108913.34</v>
      </c>
      <c r="H10" s="1">
        <f>2916.29+65976.86+6.53</f>
        <v>68899.679999999993</v>
      </c>
      <c r="M10" s="1">
        <v>34437.870000000003</v>
      </c>
      <c r="N10" s="1">
        <v>6608.79</v>
      </c>
      <c r="O10" s="1">
        <v>550</v>
      </c>
      <c r="R10" s="1">
        <v>-1583</v>
      </c>
      <c r="T10" s="5"/>
      <c r="AA10" t="s">
        <v>18</v>
      </c>
    </row>
    <row r="11" spans="1:27" x14ac:dyDescent="0.25">
      <c r="A11" t="s">
        <v>6</v>
      </c>
      <c r="C11" t="s">
        <v>5</v>
      </c>
      <c r="E11" s="1">
        <v>108813.69</v>
      </c>
      <c r="H11" s="1">
        <v>65803.38</v>
      </c>
      <c r="I11" s="1">
        <f>3202.56+20167.61</f>
        <v>23370.170000000002</v>
      </c>
      <c r="J11" s="1">
        <v>119.35</v>
      </c>
      <c r="K11" s="1">
        <v>3930.24</v>
      </c>
      <c r="L11" s="1">
        <v>4323.5200000000004</v>
      </c>
      <c r="M11" s="1">
        <v>3602.88</v>
      </c>
      <c r="N11" s="1">
        <v>6334.52</v>
      </c>
      <c r="O11" s="1">
        <v>1700</v>
      </c>
      <c r="P11" s="1">
        <v>700</v>
      </c>
      <c r="R11" s="1">
        <f>-1016.45-53.92</f>
        <v>-1070.3700000000001</v>
      </c>
      <c r="T11" s="5">
        <v>399</v>
      </c>
    </row>
    <row r="12" spans="1:27" x14ac:dyDescent="0.25">
      <c r="A12" t="s">
        <v>9</v>
      </c>
      <c r="C12" t="s">
        <v>5</v>
      </c>
      <c r="E12" s="1">
        <v>108122.43</v>
      </c>
      <c r="H12" s="1">
        <v>62140.86</v>
      </c>
      <c r="I12" s="1">
        <f>387.49+28160.69</f>
        <v>28548.18</v>
      </c>
      <c r="J12" s="1">
        <v>655.85</v>
      </c>
      <c r="K12" s="1">
        <v>8749.2000000000007</v>
      </c>
      <c r="L12" s="1">
        <v>4089.18</v>
      </c>
      <c r="N12" s="1">
        <v>5352.27</v>
      </c>
      <c r="O12" s="1">
        <v>1700</v>
      </c>
      <c r="P12" s="1">
        <v>700</v>
      </c>
      <c r="R12" s="1">
        <f>-2059.36-110.29</f>
        <v>-2169.65</v>
      </c>
      <c r="S12" s="1">
        <v>-1643.46</v>
      </c>
      <c r="T12" s="5">
        <f>589</f>
        <v>589</v>
      </c>
    </row>
    <row r="13" spans="1:27" x14ac:dyDescent="0.25">
      <c r="A13" t="s">
        <v>4</v>
      </c>
      <c r="C13" t="s">
        <v>5</v>
      </c>
      <c r="E13" s="1">
        <v>102100.53</v>
      </c>
      <c r="H13" s="1">
        <v>62140.86</v>
      </c>
      <c r="I13" s="1">
        <v>23469.45</v>
      </c>
      <c r="J13" s="1">
        <v>157.15</v>
      </c>
      <c r="L13" s="1">
        <v>4089.18</v>
      </c>
      <c r="M13" s="1">
        <v>774.99</v>
      </c>
      <c r="N13" s="1">
        <v>4722.59</v>
      </c>
      <c r="O13" s="1">
        <v>1700</v>
      </c>
      <c r="Q13" s="1">
        <v>5156.6000000000004</v>
      </c>
      <c r="R13" s="1">
        <v>-110.29</v>
      </c>
      <c r="T13" s="5">
        <v>491</v>
      </c>
    </row>
    <row r="14" spans="1:27" x14ac:dyDescent="0.25">
      <c r="A14" t="s">
        <v>8</v>
      </c>
      <c r="C14" t="s">
        <v>5</v>
      </c>
      <c r="E14" s="1">
        <v>100314.81</v>
      </c>
      <c r="H14" s="1">
        <v>70408.800000000003</v>
      </c>
      <c r="I14" s="1">
        <f>4145.18+2709.28</f>
        <v>6854.4600000000009</v>
      </c>
      <c r="K14" s="1">
        <v>6396.47</v>
      </c>
      <c r="L14" s="1">
        <v>4626.08</v>
      </c>
      <c r="M14" s="1">
        <v>4441</v>
      </c>
      <c r="N14" s="1">
        <v>6777.85</v>
      </c>
      <c r="O14" s="1">
        <v>1700</v>
      </c>
      <c r="P14" s="1">
        <v>700</v>
      </c>
      <c r="R14" s="1">
        <f>-1016.45-53.92</f>
        <v>-1070.3700000000001</v>
      </c>
      <c r="S14" s="1">
        <v>-519.48</v>
      </c>
      <c r="T14" s="5">
        <f>50</f>
        <v>50</v>
      </c>
    </row>
    <row r="15" spans="1:27" x14ac:dyDescent="0.25">
      <c r="A15" t="s">
        <v>7</v>
      </c>
      <c r="C15" t="s">
        <v>5</v>
      </c>
      <c r="E15" s="1">
        <v>90117.34</v>
      </c>
      <c r="H15" s="1">
        <v>56700.46</v>
      </c>
      <c r="I15" s="1">
        <v>25004.28</v>
      </c>
      <c r="J15" s="1">
        <v>1224.22</v>
      </c>
      <c r="K15" s="1">
        <v>2480.19</v>
      </c>
      <c r="L15" s="1">
        <v>3613.26</v>
      </c>
      <c r="N15" s="1">
        <v>3734.58</v>
      </c>
      <c r="O15" s="1">
        <v>1700</v>
      </c>
      <c r="R15" s="1">
        <f>-4118.96-220.69</f>
        <v>-4339.6499999999996</v>
      </c>
      <c r="T15" s="5">
        <v>573</v>
      </c>
    </row>
    <row r="16" spans="1:27" x14ac:dyDescent="0.25">
      <c r="A16" t="s">
        <v>12</v>
      </c>
      <c r="C16" t="s">
        <v>5</v>
      </c>
      <c r="E16" s="1">
        <v>87890.67</v>
      </c>
      <c r="H16" s="1">
        <v>56700.46</v>
      </c>
      <c r="I16" s="1">
        <f>23863.78+521.72</f>
        <v>24385.5</v>
      </c>
      <c r="J16" s="1">
        <v>365.89</v>
      </c>
      <c r="K16" s="1">
        <v>1912.5</v>
      </c>
      <c r="L16" s="1">
        <v>3731.11</v>
      </c>
      <c r="N16" s="1">
        <v>3734.58</v>
      </c>
      <c r="O16" s="1">
        <v>1700</v>
      </c>
      <c r="P16" s="1">
        <v>700</v>
      </c>
      <c r="R16" s="1">
        <f>-4118.96-220.69</f>
        <v>-4339.6499999999996</v>
      </c>
      <c r="S16" s="1">
        <f>-603.72-396</f>
        <v>-999.72</v>
      </c>
      <c r="T16" s="5">
        <v>547</v>
      </c>
    </row>
    <row r="17" spans="1:20" x14ac:dyDescent="0.25">
      <c r="A17" t="s">
        <v>11</v>
      </c>
      <c r="C17" t="s">
        <v>5</v>
      </c>
      <c r="E17" s="1">
        <v>87583.03</v>
      </c>
      <c r="H17" s="1">
        <v>59743.34</v>
      </c>
      <c r="I17" s="1">
        <f>11285.35+3982.92</f>
        <v>15268.27</v>
      </c>
      <c r="J17" s="1">
        <v>78.88</v>
      </c>
      <c r="K17" s="1">
        <v>3527</v>
      </c>
      <c r="L17" s="1">
        <v>3925.28</v>
      </c>
      <c r="N17" s="1">
        <v>4540.38</v>
      </c>
      <c r="O17" s="1">
        <f>850+850</f>
        <v>1700</v>
      </c>
      <c r="P17" s="1">
        <v>700</v>
      </c>
      <c r="R17" s="1">
        <f>-1679.43-220.69</f>
        <v>-1900.1200000000001</v>
      </c>
      <c r="T17" s="5">
        <f>246</f>
        <v>246</v>
      </c>
    </row>
    <row r="18" spans="1:20" x14ac:dyDescent="0.25">
      <c r="T18" s="5"/>
    </row>
  </sheetData>
  <sortState ref="A1:E10">
    <sortCondition descending="1" ref="E1:E1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Warren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Michael J. Abbruzzi</cp:lastModifiedBy>
  <cp:lastPrinted>2017-02-16T18:44:36Z</cp:lastPrinted>
  <dcterms:created xsi:type="dcterms:W3CDTF">2017-02-16T18:24:12Z</dcterms:created>
  <dcterms:modified xsi:type="dcterms:W3CDTF">2017-02-27T17:06:36Z</dcterms:modified>
</cp:coreProperties>
</file>